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6540"/>
  </bookViews>
  <sheets>
    <sheet name="Чугуевский район" sheetId="1" r:id="rId1"/>
  </sheets>
  <externalReferences>
    <externalReference r:id="rId2"/>
  </externalReferences>
  <definedNames>
    <definedName name="_xlnm.Print_Titles" localSheetId="0">'Чугуевский район'!$A:$A,'Чугуевский район'!$5:$7</definedName>
  </definedName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E42" i="1"/>
  <c r="D42" i="1"/>
  <c r="C42" i="1"/>
  <c r="B42" i="1"/>
  <c r="M37" i="1"/>
  <c r="L37" i="1"/>
  <c r="K37" i="1"/>
  <c r="J37" i="1"/>
  <c r="I37" i="1"/>
  <c r="H37" i="1"/>
  <c r="G37" i="1"/>
  <c r="F37" i="1"/>
  <c r="E37" i="1"/>
  <c r="D37" i="1"/>
  <c r="C37" i="1"/>
  <c r="B37" i="1"/>
  <c r="N35" i="1"/>
  <c r="N33" i="1"/>
  <c r="N32" i="1"/>
  <c r="N31" i="1"/>
  <c r="M30" i="1"/>
  <c r="L30" i="1"/>
  <c r="K30" i="1"/>
  <c r="J30" i="1"/>
  <c r="I30" i="1"/>
  <c r="H30" i="1"/>
  <c r="G30" i="1"/>
  <c r="F30" i="1"/>
  <c r="E30" i="1"/>
  <c r="D30" i="1"/>
  <c r="C30" i="1"/>
  <c r="B30" i="1"/>
  <c r="N28" i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H34" i="1" s="1"/>
  <c r="G27" i="1"/>
  <c r="G29" i="1" s="1"/>
  <c r="F27" i="1"/>
  <c r="F29" i="1" s="1"/>
  <c r="E27" i="1"/>
  <c r="D27" i="1"/>
  <c r="D29" i="1" s="1"/>
  <c r="C27" i="1"/>
  <c r="C29" i="1" s="1"/>
  <c r="B27" i="1"/>
  <c r="B29" i="1" s="1"/>
  <c r="N26" i="1"/>
  <c r="N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N19" i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B18" i="1"/>
  <c r="B20" i="1" s="1"/>
  <c r="N17" i="1"/>
  <c r="N15" i="1"/>
  <c r="M14" i="1"/>
  <c r="L14" i="1"/>
  <c r="K14" i="1"/>
  <c r="J14" i="1"/>
  <c r="J41" i="1" s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F40" i="1" s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N10" i="1"/>
  <c r="M9" i="1"/>
  <c r="L9" i="1"/>
  <c r="L11" i="1" s="1"/>
  <c r="K9" i="1"/>
  <c r="K11" i="1" s="1"/>
  <c r="J9" i="1"/>
  <c r="I9" i="1"/>
  <c r="H9" i="1"/>
  <c r="G9" i="1"/>
  <c r="F9" i="1"/>
  <c r="F11" i="1" s="1"/>
  <c r="E9" i="1"/>
  <c r="D9" i="1"/>
  <c r="D11" i="1" s="1"/>
  <c r="C9" i="1"/>
  <c r="C11" i="1" s="1"/>
  <c r="B9" i="1"/>
  <c r="I34" i="1" l="1"/>
  <c r="H40" i="1"/>
  <c r="D41" i="1"/>
  <c r="L41" i="1"/>
  <c r="G34" i="1"/>
  <c r="G39" i="1"/>
  <c r="K40" i="1"/>
  <c r="C40" i="1"/>
  <c r="G41" i="1"/>
  <c r="N42" i="1"/>
  <c r="J36" i="1"/>
  <c r="N37" i="1"/>
  <c r="E36" i="1"/>
  <c r="M36" i="1"/>
  <c r="I36" i="1"/>
  <c r="C39" i="1"/>
  <c r="K39" i="1"/>
  <c r="G40" i="1"/>
  <c r="C41" i="1"/>
  <c r="K41" i="1"/>
  <c r="F25" i="1"/>
  <c r="B39" i="1"/>
  <c r="F39" i="1"/>
  <c r="B40" i="1"/>
  <c r="J40" i="1"/>
  <c r="F41" i="1"/>
  <c r="H25" i="1"/>
  <c r="M34" i="1"/>
  <c r="J39" i="1"/>
  <c r="H39" i="1"/>
  <c r="D40" i="1"/>
  <c r="L40" i="1"/>
  <c r="H41" i="1"/>
  <c r="J25" i="1"/>
  <c r="L36" i="1"/>
  <c r="M11" i="1"/>
  <c r="M38" i="1" s="1"/>
  <c r="I39" i="1"/>
  <c r="E40" i="1"/>
  <c r="M40" i="1"/>
  <c r="I41" i="1"/>
  <c r="I25" i="1"/>
  <c r="I11" i="1"/>
  <c r="I16" i="1" s="1"/>
  <c r="N14" i="1"/>
  <c r="N9" i="1"/>
  <c r="J11" i="1"/>
  <c r="J38" i="1" s="1"/>
  <c r="E25" i="1"/>
  <c r="M25" i="1"/>
  <c r="N22" i="1"/>
  <c r="N23" i="1"/>
  <c r="D34" i="1"/>
  <c r="L34" i="1"/>
  <c r="L38" i="1"/>
  <c r="G36" i="1"/>
  <c r="D16" i="1"/>
  <c r="N21" i="1"/>
  <c r="K25" i="1"/>
  <c r="N27" i="1"/>
  <c r="N30" i="1"/>
  <c r="J34" i="1"/>
  <c r="D36" i="1"/>
  <c r="L16" i="1"/>
  <c r="N18" i="1"/>
  <c r="H36" i="1"/>
  <c r="E11" i="1"/>
  <c r="I40" i="1"/>
  <c r="E41" i="1"/>
  <c r="M41" i="1"/>
  <c r="G25" i="1"/>
  <c r="D25" i="1"/>
  <c r="L25" i="1"/>
  <c r="F34" i="1"/>
  <c r="C34" i="1"/>
  <c r="K34" i="1"/>
  <c r="C38" i="1"/>
  <c r="C16" i="1"/>
  <c r="B25" i="1"/>
  <c r="N20" i="1"/>
  <c r="F38" i="1"/>
  <c r="F16" i="1"/>
  <c r="K38" i="1"/>
  <c r="K16" i="1"/>
  <c r="D38" i="1"/>
  <c r="C25" i="1"/>
  <c r="B11" i="1"/>
  <c r="G11" i="1"/>
  <c r="E29" i="1"/>
  <c r="E34" i="1" s="1"/>
  <c r="B36" i="1"/>
  <c r="H11" i="1"/>
  <c r="N13" i="1"/>
  <c r="C36" i="1"/>
  <c r="K36" i="1"/>
  <c r="D39" i="1"/>
  <c r="L39" i="1"/>
  <c r="B41" i="1"/>
  <c r="B34" i="1"/>
  <c r="E39" i="1"/>
  <c r="M39" i="1"/>
  <c r="N12" i="1"/>
  <c r="F36" i="1"/>
  <c r="E38" i="1" l="1"/>
  <c r="E16" i="1"/>
  <c r="E43" i="1" s="1"/>
  <c r="I43" i="1"/>
  <c r="L43" i="1"/>
  <c r="N40" i="1"/>
  <c r="F43" i="1"/>
  <c r="N34" i="1"/>
  <c r="N41" i="1"/>
  <c r="N39" i="1"/>
  <c r="J16" i="1"/>
  <c r="J43" i="1" s="1"/>
  <c r="I38" i="1"/>
  <c r="M16" i="1"/>
  <c r="M43" i="1" s="1"/>
  <c r="D43" i="1"/>
  <c r="K43" i="1"/>
  <c r="H16" i="1"/>
  <c r="H43" i="1" s="1"/>
  <c r="H38" i="1"/>
  <c r="N36" i="1"/>
  <c r="C43" i="1"/>
  <c r="G38" i="1"/>
  <c r="G16" i="1"/>
  <c r="G43" i="1" s="1"/>
  <c r="N25" i="1"/>
  <c r="N11" i="1"/>
  <c r="B38" i="1"/>
  <c r="B16" i="1"/>
  <c r="N29" i="1"/>
  <c r="N16" i="1" l="1"/>
  <c r="B43" i="1"/>
  <c r="N43" i="1" s="1"/>
  <c r="N38" i="1"/>
</calcChain>
</file>

<file path=xl/sharedStrings.xml><?xml version="1.0" encoding="utf-8"?>
<sst xmlns="http://schemas.openxmlformats.org/spreadsheetml/2006/main" count="64" uniqueCount="32">
  <si>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</si>
  <si>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</si>
  <si>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</si>
  <si>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</si>
  <si>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</si>
  <si>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</si>
  <si>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</si>
  <si>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</si>
  <si>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</si>
  <si>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</si>
  <si>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</si>
  <si>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</si>
  <si>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</si>
  <si>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</si>
  <si>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</si>
  <si>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</si>
  <si>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Заветное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</si>
  <si>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</si>
  <si>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</si>
  <si>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</si>
  <si>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</si>
  <si>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</si>
  <si>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</si>
  <si>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</si>
  <si>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Заветное</t>
  </si>
  <si>
    <t>Березовка</t>
  </si>
  <si>
    <t>Итог по Березовка</t>
  </si>
  <si>
    <t>Н.Лужки</t>
  </si>
  <si>
    <t>Итог по Н.Лужки</t>
  </si>
  <si>
    <t>ИТОГО</t>
  </si>
  <si>
    <t>Отпуск электрической энергии потребителям Чугуевского района в 2023 г.</t>
  </si>
  <si>
    <t>ИТОГО Чугуевский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</si>
</sst>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/>
    <xf numFmtId="164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/>
    <xf numFmtId="0" fontId="7" fillId="0" borderId="5" xfId="0" applyFont="1" applyFill="1" applyBorder="1"/>
    <xf numFmtId="16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3" fillId="0" borderId="0" xfId="0" applyNumberFormat="1" applyFont="1" applyFill="1"/>
    <xf numFmtId="4" fontId="1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63;&#1091;&#1075;&#1091;&#1077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бочий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 refreshError="1"/>
      <sheetData sheetId="1">
        <row r="4">
          <cell r="C4">
            <v>9080</v>
          </cell>
        </row>
        <row r="5">
          <cell r="C5">
            <v>417</v>
          </cell>
        </row>
        <row r="6">
          <cell r="C6">
            <v>81</v>
          </cell>
        </row>
        <row r="7">
          <cell r="C7">
            <v>1296</v>
          </cell>
        </row>
        <row r="9">
          <cell r="C9">
            <v>33890</v>
          </cell>
        </row>
        <row r="10">
          <cell r="C10">
            <v>1325</v>
          </cell>
        </row>
        <row r="11">
          <cell r="C11">
            <v>4205</v>
          </cell>
        </row>
        <row r="12">
          <cell r="C12">
            <v>3433</v>
          </cell>
        </row>
        <row r="14">
          <cell r="C14">
            <v>7701</v>
          </cell>
        </row>
        <row r="15">
          <cell r="C15">
            <v>1064</v>
          </cell>
        </row>
      </sheetData>
      <sheetData sheetId="2">
        <row r="4">
          <cell r="C4">
            <v>10347</v>
          </cell>
        </row>
        <row r="5">
          <cell r="C5">
            <v>1014</v>
          </cell>
        </row>
        <row r="6">
          <cell r="C6">
            <v>99</v>
          </cell>
        </row>
        <row r="7">
          <cell r="C7">
            <v>1002</v>
          </cell>
        </row>
        <row r="9">
          <cell r="C9">
            <v>32363</v>
          </cell>
        </row>
        <row r="10">
          <cell r="C10">
            <v>1660</v>
          </cell>
        </row>
        <row r="11">
          <cell r="C11">
            <v>4606</v>
          </cell>
        </row>
        <row r="12">
          <cell r="C12">
            <v>3179</v>
          </cell>
        </row>
        <row r="14">
          <cell r="C14">
            <v>7572</v>
          </cell>
        </row>
        <row r="15">
          <cell r="C15">
            <v>1547</v>
          </cell>
        </row>
      </sheetData>
      <sheetData sheetId="3">
        <row r="4">
          <cell r="C4">
            <v>7178</v>
          </cell>
        </row>
        <row r="5">
          <cell r="C5">
            <v>787</v>
          </cell>
        </row>
        <row r="6">
          <cell r="C6">
            <v>57</v>
          </cell>
        </row>
        <row r="7">
          <cell r="C7">
            <v>899</v>
          </cell>
        </row>
        <row r="9">
          <cell r="C9">
            <v>22254</v>
          </cell>
        </row>
        <row r="10">
          <cell r="C10">
            <v>692</v>
          </cell>
        </row>
        <row r="11">
          <cell r="C11">
            <v>2696</v>
          </cell>
        </row>
        <row r="12">
          <cell r="C12">
            <v>3195</v>
          </cell>
        </row>
        <row r="14">
          <cell r="C14">
            <v>6841</v>
          </cell>
        </row>
        <row r="15">
          <cell r="C15">
            <v>1264</v>
          </cell>
        </row>
      </sheetData>
      <sheetData sheetId="4">
        <row r="4">
          <cell r="C4">
            <v>7340</v>
          </cell>
        </row>
        <row r="5">
          <cell r="C5">
            <v>898</v>
          </cell>
        </row>
        <row r="6">
          <cell r="C6">
            <v>61</v>
          </cell>
        </row>
        <row r="7">
          <cell r="C7">
            <v>806</v>
          </cell>
        </row>
        <row r="9">
          <cell r="C9">
            <v>21790</v>
          </cell>
        </row>
        <row r="10">
          <cell r="C10">
            <v>552</v>
          </cell>
        </row>
        <row r="11">
          <cell r="C11">
            <v>1896</v>
          </cell>
        </row>
        <row r="12">
          <cell r="C12">
            <v>2353</v>
          </cell>
        </row>
        <row r="14">
          <cell r="C14">
            <v>8334</v>
          </cell>
        </row>
        <row r="15">
          <cell r="C15">
            <v>1008</v>
          </cell>
        </row>
      </sheetData>
      <sheetData sheetId="5">
        <row r="4">
          <cell r="C4">
            <v>6105</v>
          </cell>
        </row>
        <row r="5">
          <cell r="C5">
            <v>732</v>
          </cell>
        </row>
        <row r="6">
          <cell r="C6">
            <v>121</v>
          </cell>
        </row>
        <row r="7">
          <cell r="C7">
            <v>1302</v>
          </cell>
        </row>
        <row r="9">
          <cell r="C9">
            <v>22076</v>
          </cell>
        </row>
        <row r="10">
          <cell r="C10">
            <v>379</v>
          </cell>
        </row>
        <row r="11">
          <cell r="C11">
            <v>1025</v>
          </cell>
        </row>
        <row r="12">
          <cell r="C12">
            <v>2479</v>
          </cell>
        </row>
        <row r="14">
          <cell r="C14">
            <v>7419</v>
          </cell>
        </row>
        <row r="15">
          <cell r="C15">
            <v>1676</v>
          </cell>
        </row>
      </sheetData>
      <sheetData sheetId="6">
        <row r="4">
          <cell r="C4">
            <v>8523.98</v>
          </cell>
        </row>
        <row r="5">
          <cell r="C5">
            <v>335</v>
          </cell>
        </row>
        <row r="6">
          <cell r="C6">
            <v>106</v>
          </cell>
        </row>
        <row r="7">
          <cell r="C7">
            <v>939</v>
          </cell>
        </row>
        <row r="9">
          <cell r="C9">
            <v>20459</v>
          </cell>
        </row>
        <row r="10">
          <cell r="C10">
            <v>230</v>
          </cell>
        </row>
        <row r="11">
          <cell r="C11">
            <v>213</v>
          </cell>
        </row>
        <row r="12">
          <cell r="C12">
            <v>2500</v>
          </cell>
        </row>
        <row r="14">
          <cell r="C14">
            <v>5275</v>
          </cell>
        </row>
        <row r="15">
          <cell r="C15">
            <v>998</v>
          </cell>
        </row>
      </sheetData>
      <sheetData sheetId="7">
        <row r="4">
          <cell r="C4">
            <v>5173</v>
          </cell>
        </row>
        <row r="5">
          <cell r="C5">
            <v>185</v>
          </cell>
        </row>
        <row r="6">
          <cell r="C6">
            <v>23</v>
          </cell>
        </row>
        <row r="7">
          <cell r="C7">
            <v>1015</v>
          </cell>
        </row>
        <row r="9">
          <cell r="C9">
            <v>23053</v>
          </cell>
        </row>
        <row r="10">
          <cell r="C10">
            <v>28</v>
          </cell>
        </row>
        <row r="11">
          <cell r="C11">
            <v>87</v>
          </cell>
        </row>
        <row r="12">
          <cell r="C12">
            <v>2726</v>
          </cell>
        </row>
        <row r="14">
          <cell r="C14">
            <v>9744</v>
          </cell>
        </row>
        <row r="15">
          <cell r="C15">
            <v>1018</v>
          </cell>
        </row>
      </sheetData>
      <sheetData sheetId="8">
        <row r="4">
          <cell r="C4">
            <v>6181</v>
          </cell>
        </row>
        <row r="5">
          <cell r="C5">
            <v>180</v>
          </cell>
        </row>
        <row r="6">
          <cell r="C6">
            <v>18</v>
          </cell>
        </row>
        <row r="7">
          <cell r="C7">
            <v>1081</v>
          </cell>
        </row>
        <row r="9">
          <cell r="C9">
            <v>24085</v>
          </cell>
        </row>
        <row r="10">
          <cell r="C10">
            <v>345</v>
          </cell>
        </row>
        <row r="11">
          <cell r="C11">
            <v>84</v>
          </cell>
        </row>
        <row r="12">
          <cell r="C12">
            <v>2985</v>
          </cell>
        </row>
        <row r="14">
          <cell r="C14">
            <v>7055</v>
          </cell>
        </row>
        <row r="15">
          <cell r="C15">
            <v>1111</v>
          </cell>
        </row>
      </sheetData>
      <sheetData sheetId="9">
        <row r="4">
          <cell r="C4">
            <v>7628</v>
          </cell>
        </row>
        <row r="5">
          <cell r="C5">
            <v>449</v>
          </cell>
        </row>
        <row r="6">
          <cell r="C6">
            <v>21</v>
          </cell>
        </row>
        <row r="7">
          <cell r="C7">
            <v>912</v>
          </cell>
        </row>
        <row r="9">
          <cell r="C9">
            <v>22151</v>
          </cell>
        </row>
        <row r="10">
          <cell r="C10">
            <v>496</v>
          </cell>
        </row>
        <row r="11">
          <cell r="C11">
            <v>112</v>
          </cell>
        </row>
        <row r="12">
          <cell r="C12">
            <v>2203</v>
          </cell>
        </row>
        <row r="14">
          <cell r="C14">
            <v>7408</v>
          </cell>
        </row>
        <row r="15">
          <cell r="C15">
            <v>1026</v>
          </cell>
        </row>
      </sheetData>
      <sheetData sheetId="10">
        <row r="4">
          <cell r="C4">
            <v>6667</v>
          </cell>
        </row>
        <row r="5">
          <cell r="C5">
            <v>734</v>
          </cell>
        </row>
        <row r="6">
          <cell r="C6">
            <v>20</v>
          </cell>
        </row>
        <row r="7">
          <cell r="C7">
            <v>844</v>
          </cell>
        </row>
        <row r="9">
          <cell r="C9">
            <v>21653</v>
          </cell>
        </row>
        <row r="10">
          <cell r="C10">
            <v>431</v>
          </cell>
        </row>
        <row r="11">
          <cell r="C11">
            <v>938</v>
          </cell>
        </row>
        <row r="12">
          <cell r="C12">
            <v>2137</v>
          </cell>
        </row>
        <row r="14">
          <cell r="C14">
            <v>6556</v>
          </cell>
        </row>
        <row r="15">
          <cell r="C15">
            <v>891</v>
          </cell>
        </row>
      </sheetData>
      <sheetData sheetId="11">
        <row r="4">
          <cell r="C4">
            <v>7240</v>
          </cell>
        </row>
        <row r="5">
          <cell r="C5">
            <v>765</v>
          </cell>
        </row>
        <row r="6">
          <cell r="C6">
            <v>18</v>
          </cell>
        </row>
        <row r="7">
          <cell r="C7">
            <v>728</v>
          </cell>
        </row>
        <row r="9">
          <cell r="C9">
            <v>24763</v>
          </cell>
        </row>
        <row r="10">
          <cell r="C10">
            <v>801</v>
          </cell>
        </row>
        <row r="11">
          <cell r="C11">
            <v>2254</v>
          </cell>
        </row>
        <row r="12">
          <cell r="C12">
            <v>2208</v>
          </cell>
        </row>
        <row r="14">
          <cell r="C14">
            <v>7620</v>
          </cell>
        </row>
        <row r="15">
          <cell r="C15">
            <v>900</v>
          </cell>
        </row>
      </sheetData>
      <sheetData sheetId="12">
        <row r="4">
          <cell r="C4">
            <v>7933</v>
          </cell>
        </row>
        <row r="5">
          <cell r="C5">
            <v>1153.33162612</v>
          </cell>
        </row>
        <row r="6">
          <cell r="C6">
            <v>20</v>
          </cell>
        </row>
        <row r="7">
          <cell r="C7">
            <v>876</v>
          </cell>
        </row>
        <row r="9">
          <cell r="C9">
            <v>30780</v>
          </cell>
        </row>
        <row r="10">
          <cell r="C10">
            <v>1971.6772413799999</v>
          </cell>
        </row>
        <row r="11">
          <cell r="C11">
            <v>5000</v>
          </cell>
        </row>
        <row r="12">
          <cell r="C12">
            <v>2431</v>
          </cell>
        </row>
        <row r="14">
          <cell r="C14">
            <v>11673</v>
          </cell>
        </row>
        <row r="15">
          <cell r="C15">
            <v>1035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3"/>
  <sheetViews>
    <sheetView tabSelected="1" workbookViewId="0">
      <pane xSplit="1" ySplit="7" topLeftCell="C29" activePane="bottomRight" state="frozen"/>
      <selection pane="topRight" activeCell="B1" sqref="B1"/>
      <selection pane="bottomLeft" activeCell="A8" sqref="A8"/>
      <selection pane="bottomRight" activeCell="N43" sqref="N43"/>
    </sheetView>
  </sheetViews>
  <sheetFormatPr defaultColWidth="9.109375" defaultRowHeight="10.199999999999999"/>
  <cols>
    <col min="1" max="1" width="20" style="2" customWidth="1"/>
    <col min="2" max="2" width="11" style="2" customWidth="1"/>
    <col min="3" max="3" width="12.33203125" style="2" customWidth="1"/>
    <col min="4" max="4" width="11.6640625" style="2" customWidth="1"/>
    <col min="5" max="10" width="10.88671875" style="2" customWidth="1"/>
    <col min="11" max="13" width="10.6640625" style="2" customWidth="1"/>
    <col min="14" max="14" width="11.5546875" style="2" customWidth="1"/>
    <col min="15" max="16384" width="9.109375" style="2"/>
  </cols>
  <sheetData>
    <row r="2" spans="1:19" ht="13.2">
      <c r="A2" s="1" t="s">
        <v>30</v>
      </c>
    </row>
    <row r="5" spans="1:19" s="4" customFormat="1" ht="30.75" customHeight="1">
      <c r="A5" s="29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9" ht="20.399999999999999">
      <c r="A6" s="30"/>
      <c r="B6" s="5" t="s">
        <v>14</v>
      </c>
      <c r="C6" s="5" t="s">
        <v>14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5" t="s">
        <v>14</v>
      </c>
      <c r="K6" s="5" t="s">
        <v>15</v>
      </c>
      <c r="L6" s="5" t="s">
        <v>15</v>
      </c>
      <c r="M6" s="5" t="s">
        <v>15</v>
      </c>
      <c r="N6" s="5" t="s">
        <v>15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>
      <c r="A9" s="9" t="s">
        <v>17</v>
      </c>
      <c r="B9" s="10">
        <f>[1]январь!$C$9</f>
        <v>33890</v>
      </c>
      <c r="C9" s="10">
        <f>[1]февраль!$C$9</f>
        <v>32363</v>
      </c>
      <c r="D9" s="10">
        <f>[1]март!$C$9</f>
        <v>22254</v>
      </c>
      <c r="E9" s="10">
        <f>[1]апрель!$C$9</f>
        <v>21790</v>
      </c>
      <c r="F9" s="10">
        <f>[1]май!$C$9</f>
        <v>22076</v>
      </c>
      <c r="G9" s="10">
        <f>[1]июнь!$C$9</f>
        <v>20459</v>
      </c>
      <c r="H9" s="10">
        <f>[1]июль!$C$9</f>
        <v>23053</v>
      </c>
      <c r="I9" s="10">
        <f>[1]август!$C$9</f>
        <v>24085</v>
      </c>
      <c r="J9" s="10">
        <f>[1]сентябрь!$C$9</f>
        <v>22151</v>
      </c>
      <c r="K9" s="10">
        <f>[1]октябрь!$C$9</f>
        <v>21653</v>
      </c>
      <c r="L9" s="10">
        <f>[1]ноябрь!$C$9</f>
        <v>24763</v>
      </c>
      <c r="M9" s="10">
        <f>[1]декабрь!$C$9</f>
        <v>30780</v>
      </c>
      <c r="N9" s="10">
        <f>SUM(B9:M9)</f>
        <v>299317</v>
      </c>
      <c r="O9" s="11"/>
      <c r="Q9" s="12"/>
    </row>
    <row r="10" spans="1:19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43" si="0">SUM(B10:M10)</f>
        <v>0</v>
      </c>
    </row>
    <row r="11" spans="1:19" s="4" customFormat="1">
      <c r="A11" s="13" t="s">
        <v>19</v>
      </c>
      <c r="B11" s="14">
        <f t="shared" ref="B11:M11" si="1">B9+B10</f>
        <v>33890</v>
      </c>
      <c r="C11" s="14">
        <f t="shared" si="1"/>
        <v>32363</v>
      </c>
      <c r="D11" s="14">
        <f t="shared" si="1"/>
        <v>22254</v>
      </c>
      <c r="E11" s="14">
        <f t="shared" si="1"/>
        <v>21790</v>
      </c>
      <c r="F11" s="14">
        <f t="shared" si="1"/>
        <v>22076</v>
      </c>
      <c r="G11" s="14">
        <f t="shared" si="1"/>
        <v>20459</v>
      </c>
      <c r="H11" s="14">
        <f t="shared" si="1"/>
        <v>23053</v>
      </c>
      <c r="I11" s="14">
        <f t="shared" si="1"/>
        <v>24085</v>
      </c>
      <c r="J11" s="14">
        <f t="shared" si="1"/>
        <v>22151</v>
      </c>
      <c r="K11" s="14">
        <f t="shared" si="1"/>
        <v>21653</v>
      </c>
      <c r="L11" s="14">
        <f t="shared" si="1"/>
        <v>24763</v>
      </c>
      <c r="M11" s="14">
        <f t="shared" si="1"/>
        <v>30780</v>
      </c>
      <c r="N11" s="14">
        <f t="shared" si="0"/>
        <v>299317</v>
      </c>
      <c r="S11" s="2"/>
    </row>
    <row r="12" spans="1:19">
      <c r="A12" s="15" t="s">
        <v>20</v>
      </c>
      <c r="B12" s="16">
        <f>[1]январь!$C$12</f>
        <v>3433</v>
      </c>
      <c r="C12" s="16">
        <f>[1]февраль!$C$12</f>
        <v>3179</v>
      </c>
      <c r="D12" s="16">
        <f>[1]март!$C$12</f>
        <v>3195</v>
      </c>
      <c r="E12" s="16">
        <f>[1]апрель!$C$12</f>
        <v>2353</v>
      </c>
      <c r="F12" s="16">
        <f>[1]май!$C$12</f>
        <v>2479</v>
      </c>
      <c r="G12" s="16">
        <f>[1]июнь!$C$12</f>
        <v>2500</v>
      </c>
      <c r="H12" s="16">
        <f>[1]июль!$C$12</f>
        <v>2726</v>
      </c>
      <c r="I12" s="16">
        <f>[1]август!$C$12</f>
        <v>2985</v>
      </c>
      <c r="J12" s="16">
        <f>[1]сентябрь!$C$12</f>
        <v>2203</v>
      </c>
      <c r="K12" s="16">
        <f>[1]октябрь!$C$12</f>
        <v>2137</v>
      </c>
      <c r="L12" s="16">
        <f>[1]ноябрь!$C$12</f>
        <v>2208</v>
      </c>
      <c r="M12" s="16">
        <f>[1]декабрь!$C$12</f>
        <v>2431</v>
      </c>
      <c r="N12" s="16">
        <f t="shared" si="0"/>
        <v>31829</v>
      </c>
    </row>
    <row r="13" spans="1:19">
      <c r="A13" s="15" t="s">
        <v>21</v>
      </c>
      <c r="B13" s="16">
        <f>[1]январь!$C$11</f>
        <v>4205</v>
      </c>
      <c r="C13" s="16">
        <f>[1]февраль!$C$11</f>
        <v>4606</v>
      </c>
      <c r="D13" s="16">
        <f>[1]март!$C$11</f>
        <v>2696</v>
      </c>
      <c r="E13" s="16">
        <f>[1]апрель!$C$11</f>
        <v>1896</v>
      </c>
      <c r="F13" s="16">
        <f>[1]май!$C$11</f>
        <v>1025</v>
      </c>
      <c r="G13" s="16">
        <f>[1]июнь!$C$11</f>
        <v>213</v>
      </c>
      <c r="H13" s="16">
        <f>[1]июль!$C$11</f>
        <v>87</v>
      </c>
      <c r="I13" s="16">
        <f>[1]август!$C$11</f>
        <v>84</v>
      </c>
      <c r="J13" s="16">
        <f>[1]сентябрь!$C$11</f>
        <v>112</v>
      </c>
      <c r="K13" s="16">
        <f>[1]октябрь!$C$11</f>
        <v>938</v>
      </c>
      <c r="L13" s="16">
        <f>[1]ноябрь!$C$11</f>
        <v>2254</v>
      </c>
      <c r="M13" s="16">
        <f>[1]декабрь!$C$11</f>
        <v>5000</v>
      </c>
      <c r="N13" s="16">
        <f t="shared" si="0"/>
        <v>23116</v>
      </c>
    </row>
    <row r="14" spans="1:19">
      <c r="A14" s="15" t="s">
        <v>22</v>
      </c>
      <c r="B14" s="16">
        <f>[1]январь!$C$10</f>
        <v>1325</v>
      </c>
      <c r="C14" s="16">
        <f>[1]февраль!$C$10</f>
        <v>1660</v>
      </c>
      <c r="D14" s="16">
        <f>[1]март!$C$10</f>
        <v>692</v>
      </c>
      <c r="E14" s="16">
        <f>[1]апрель!$C$10</f>
        <v>552</v>
      </c>
      <c r="F14" s="16">
        <f>[1]май!$C$10</f>
        <v>379</v>
      </c>
      <c r="G14" s="16">
        <f>[1]июнь!$C$10</f>
        <v>230</v>
      </c>
      <c r="H14" s="16">
        <f>[1]июль!$C$10</f>
        <v>28</v>
      </c>
      <c r="I14" s="16">
        <f>[1]август!$C$10</f>
        <v>345</v>
      </c>
      <c r="J14" s="16">
        <f>[1]сентябрь!$C$10</f>
        <v>496</v>
      </c>
      <c r="K14" s="16">
        <f>[1]октябрь!$C$10</f>
        <v>431</v>
      </c>
      <c r="L14" s="16">
        <f>[1]ноябрь!$C$10</f>
        <v>801</v>
      </c>
      <c r="M14" s="16">
        <f>[1]декабрь!$C$10</f>
        <v>1971.6772413799999</v>
      </c>
      <c r="N14" s="16">
        <f t="shared" si="0"/>
        <v>8910.677241379999</v>
      </c>
    </row>
    <row r="15" spans="1:19">
      <c r="A15" s="15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0</v>
      </c>
    </row>
    <row r="16" spans="1:19">
      <c r="A16" s="17" t="s">
        <v>24</v>
      </c>
      <c r="B16" s="18">
        <f t="shared" ref="B16:M16" si="2">B11+B12+B13+B14+B15</f>
        <v>42853</v>
      </c>
      <c r="C16" s="18">
        <f t="shared" si="2"/>
        <v>41808</v>
      </c>
      <c r="D16" s="18">
        <f t="shared" si="2"/>
        <v>28837</v>
      </c>
      <c r="E16" s="18">
        <f t="shared" si="2"/>
        <v>26591</v>
      </c>
      <c r="F16" s="18">
        <f t="shared" si="2"/>
        <v>25959</v>
      </c>
      <c r="G16" s="18">
        <f t="shared" si="2"/>
        <v>23402</v>
      </c>
      <c r="H16" s="18">
        <f t="shared" si="2"/>
        <v>25894</v>
      </c>
      <c r="I16" s="18">
        <f t="shared" si="2"/>
        <v>27499</v>
      </c>
      <c r="J16" s="18">
        <f t="shared" si="2"/>
        <v>24962</v>
      </c>
      <c r="K16" s="18">
        <f t="shared" si="2"/>
        <v>25159</v>
      </c>
      <c r="L16" s="18">
        <f t="shared" si="2"/>
        <v>30026</v>
      </c>
      <c r="M16" s="18">
        <f t="shared" si="2"/>
        <v>40182.677241379999</v>
      </c>
      <c r="N16" s="18">
        <f t="shared" si="0"/>
        <v>363172.67724137998</v>
      </c>
    </row>
    <row r="17" spans="1:17">
      <c r="A17" s="7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1:17">
      <c r="A18" s="9" t="s">
        <v>17</v>
      </c>
      <c r="B18" s="10">
        <f>[1]январь!$C$4</f>
        <v>9080</v>
      </c>
      <c r="C18" s="10">
        <f>[1]февраль!$C$4</f>
        <v>10347</v>
      </c>
      <c r="D18" s="10">
        <f>[1]март!$C$4</f>
        <v>7178</v>
      </c>
      <c r="E18" s="10">
        <f>[1]апрель!$C$4</f>
        <v>7340</v>
      </c>
      <c r="F18" s="10">
        <f>[1]май!$C$4</f>
        <v>6105</v>
      </c>
      <c r="G18" s="10">
        <f>[1]июнь!$C$4</f>
        <v>8523.98</v>
      </c>
      <c r="H18" s="10">
        <f>[1]июль!$C$4</f>
        <v>5173</v>
      </c>
      <c r="I18" s="10">
        <f>[1]август!$C$4</f>
        <v>6181</v>
      </c>
      <c r="J18" s="10">
        <f>[1]сентябрь!$C$4</f>
        <v>7628</v>
      </c>
      <c r="K18" s="10">
        <f>[1]октябрь!$C$4</f>
        <v>6667</v>
      </c>
      <c r="L18" s="10">
        <f>[1]ноябрь!$C$4</f>
        <v>7240</v>
      </c>
      <c r="M18" s="10">
        <f>[1]декабрь!$C$4</f>
        <v>7933</v>
      </c>
      <c r="N18" s="10">
        <f t="shared" si="0"/>
        <v>89395.98</v>
      </c>
      <c r="Q18" s="12"/>
    </row>
    <row r="19" spans="1:17">
      <c r="A19" s="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</row>
    <row r="20" spans="1:17">
      <c r="A20" s="13" t="s">
        <v>19</v>
      </c>
      <c r="B20" s="14">
        <f t="shared" ref="B20:M20" si="3">B18+B19</f>
        <v>9080</v>
      </c>
      <c r="C20" s="14">
        <f t="shared" si="3"/>
        <v>10347</v>
      </c>
      <c r="D20" s="14">
        <f t="shared" si="3"/>
        <v>7178</v>
      </c>
      <c r="E20" s="14">
        <f t="shared" si="3"/>
        <v>7340</v>
      </c>
      <c r="F20" s="14">
        <f t="shared" si="3"/>
        <v>6105</v>
      </c>
      <c r="G20" s="14">
        <f t="shared" si="3"/>
        <v>8523.98</v>
      </c>
      <c r="H20" s="14">
        <f t="shared" si="3"/>
        <v>5173</v>
      </c>
      <c r="I20" s="14">
        <f t="shared" si="3"/>
        <v>6181</v>
      </c>
      <c r="J20" s="14">
        <f t="shared" si="3"/>
        <v>7628</v>
      </c>
      <c r="K20" s="14">
        <f t="shared" si="3"/>
        <v>6667</v>
      </c>
      <c r="L20" s="14">
        <f t="shared" si="3"/>
        <v>7240</v>
      </c>
      <c r="M20" s="14">
        <f t="shared" si="3"/>
        <v>7933</v>
      </c>
      <c r="N20" s="14">
        <f t="shared" si="0"/>
        <v>89395.98</v>
      </c>
    </row>
    <row r="21" spans="1:17">
      <c r="A21" s="15" t="s">
        <v>20</v>
      </c>
      <c r="B21" s="16">
        <f>[1]январь!$C$7</f>
        <v>1296</v>
      </c>
      <c r="C21" s="16">
        <f>[1]февраль!$C$7</f>
        <v>1002</v>
      </c>
      <c r="D21" s="16">
        <f>[1]март!$C$7</f>
        <v>899</v>
      </c>
      <c r="E21" s="16">
        <f>[1]апрель!$C$7</f>
        <v>806</v>
      </c>
      <c r="F21" s="16">
        <f>[1]май!$C$7</f>
        <v>1302</v>
      </c>
      <c r="G21" s="16">
        <f>[1]июнь!$C$7</f>
        <v>939</v>
      </c>
      <c r="H21" s="16">
        <f>[1]июль!$C$7</f>
        <v>1015</v>
      </c>
      <c r="I21" s="16">
        <f>[1]август!$C$7</f>
        <v>1081</v>
      </c>
      <c r="J21" s="16">
        <f>[1]сентябрь!$C$7</f>
        <v>912</v>
      </c>
      <c r="K21" s="16">
        <f>[1]октябрь!$C$7</f>
        <v>844</v>
      </c>
      <c r="L21" s="16">
        <f>[1]ноябрь!$C$7</f>
        <v>728</v>
      </c>
      <c r="M21" s="16">
        <f>[1]декабрь!$C$7</f>
        <v>876</v>
      </c>
      <c r="N21" s="16">
        <f t="shared" si="0"/>
        <v>11700</v>
      </c>
    </row>
    <row r="22" spans="1:17">
      <c r="A22" s="15" t="s">
        <v>21</v>
      </c>
      <c r="B22" s="16">
        <f>[1]январь!$C$6</f>
        <v>81</v>
      </c>
      <c r="C22" s="16">
        <f>[1]февраль!$C$6</f>
        <v>99</v>
      </c>
      <c r="D22" s="16">
        <f>[1]март!$C$6</f>
        <v>57</v>
      </c>
      <c r="E22" s="16">
        <f>[1]апрель!$C$6</f>
        <v>61</v>
      </c>
      <c r="F22" s="16">
        <f>[1]май!$C$6</f>
        <v>121</v>
      </c>
      <c r="G22" s="16">
        <f>[1]июнь!$C$6</f>
        <v>106</v>
      </c>
      <c r="H22" s="16">
        <f>[1]июль!$C$6</f>
        <v>23</v>
      </c>
      <c r="I22" s="16">
        <f>[1]август!$C$6</f>
        <v>18</v>
      </c>
      <c r="J22" s="16">
        <f>[1]сентябрь!$C$6</f>
        <v>21</v>
      </c>
      <c r="K22" s="16">
        <f>[1]октябрь!$C$6</f>
        <v>20</v>
      </c>
      <c r="L22" s="16">
        <f>[1]ноябрь!$C$6</f>
        <v>18</v>
      </c>
      <c r="M22" s="16">
        <f>[1]декабрь!$C$6</f>
        <v>20</v>
      </c>
      <c r="N22" s="16">
        <f t="shared" si="0"/>
        <v>645</v>
      </c>
    </row>
    <row r="23" spans="1:17">
      <c r="A23" s="15" t="s">
        <v>22</v>
      </c>
      <c r="B23" s="16">
        <f>[1]январь!$C$5</f>
        <v>417</v>
      </c>
      <c r="C23" s="16">
        <f>[1]февраль!$C$5</f>
        <v>1014</v>
      </c>
      <c r="D23" s="16">
        <f>[1]март!$C$5</f>
        <v>787</v>
      </c>
      <c r="E23" s="16">
        <f>[1]апрель!$C$5</f>
        <v>898</v>
      </c>
      <c r="F23" s="16">
        <f>[1]май!$C$5</f>
        <v>732</v>
      </c>
      <c r="G23" s="16">
        <f>[1]июнь!$C$5</f>
        <v>335</v>
      </c>
      <c r="H23" s="16">
        <f>[1]июль!$C$5</f>
        <v>185</v>
      </c>
      <c r="I23" s="16">
        <f>[1]август!$C$5</f>
        <v>180</v>
      </c>
      <c r="J23" s="16">
        <f>[1]сентябрь!$C$5</f>
        <v>449</v>
      </c>
      <c r="K23" s="16">
        <f>[1]октябрь!$C$5</f>
        <v>734</v>
      </c>
      <c r="L23" s="16">
        <f>[1]ноябрь!$C$5</f>
        <v>765</v>
      </c>
      <c r="M23" s="16">
        <f>[1]декабрь!$C$5</f>
        <v>1153.33162612</v>
      </c>
      <c r="N23" s="16">
        <f t="shared" si="0"/>
        <v>7649.3316261199998</v>
      </c>
    </row>
    <row r="24" spans="1:17">
      <c r="A24" s="15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0</v>
      </c>
    </row>
    <row r="25" spans="1:17">
      <c r="A25" s="17" t="s">
        <v>26</v>
      </c>
      <c r="B25" s="18">
        <f t="shared" ref="B25:M25" si="4">B20+B21+B22+B23+B24</f>
        <v>10874</v>
      </c>
      <c r="C25" s="18">
        <f t="shared" si="4"/>
        <v>12462</v>
      </c>
      <c r="D25" s="18">
        <f t="shared" si="4"/>
        <v>8921</v>
      </c>
      <c r="E25" s="18">
        <f t="shared" si="4"/>
        <v>9105</v>
      </c>
      <c r="F25" s="18">
        <f t="shared" si="4"/>
        <v>8260</v>
      </c>
      <c r="G25" s="18">
        <f t="shared" si="4"/>
        <v>9903.98</v>
      </c>
      <c r="H25" s="18">
        <f t="shared" si="4"/>
        <v>6396</v>
      </c>
      <c r="I25" s="18">
        <f t="shared" si="4"/>
        <v>7460</v>
      </c>
      <c r="J25" s="18">
        <f t="shared" si="4"/>
        <v>9010</v>
      </c>
      <c r="K25" s="18">
        <f t="shared" si="4"/>
        <v>8265</v>
      </c>
      <c r="L25" s="18">
        <f t="shared" si="4"/>
        <v>8751</v>
      </c>
      <c r="M25" s="18">
        <f t="shared" si="4"/>
        <v>9982.3316261199998</v>
      </c>
      <c r="N25" s="18">
        <f t="shared" si="0"/>
        <v>109390.31162611999</v>
      </c>
    </row>
    <row r="26" spans="1:17">
      <c r="A26" s="7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0"/>
        <v>0</v>
      </c>
    </row>
    <row r="27" spans="1:17">
      <c r="A27" s="9" t="s">
        <v>17</v>
      </c>
      <c r="B27" s="10">
        <f>[1]январь!$C$14</f>
        <v>7701</v>
      </c>
      <c r="C27" s="10">
        <f>[1]февраль!$C$14</f>
        <v>7572</v>
      </c>
      <c r="D27" s="10">
        <f>[1]март!$C$14</f>
        <v>6841</v>
      </c>
      <c r="E27" s="10">
        <f>[1]апрель!$C$14</f>
        <v>8334</v>
      </c>
      <c r="F27" s="10">
        <f>[1]май!$C$14</f>
        <v>7419</v>
      </c>
      <c r="G27" s="10">
        <f>[1]июнь!$C$14</f>
        <v>5275</v>
      </c>
      <c r="H27" s="10">
        <f>[1]июль!$C$14</f>
        <v>9744</v>
      </c>
      <c r="I27" s="10">
        <f>[1]август!$C$14</f>
        <v>7055</v>
      </c>
      <c r="J27" s="10">
        <f>[1]сентябрь!$C$14</f>
        <v>7408</v>
      </c>
      <c r="K27" s="10">
        <f>[1]октябрь!$C$14</f>
        <v>6556</v>
      </c>
      <c r="L27" s="10">
        <f>[1]ноябрь!$C$14</f>
        <v>7620</v>
      </c>
      <c r="M27" s="10">
        <f>[1]декабрь!$C$14</f>
        <v>11673</v>
      </c>
      <c r="N27" s="10">
        <f t="shared" si="0"/>
        <v>93198</v>
      </c>
      <c r="Q27" s="12"/>
    </row>
    <row r="28" spans="1:17">
      <c r="A28" s="9" t="s">
        <v>18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</row>
    <row r="29" spans="1:17">
      <c r="A29" s="13" t="s">
        <v>19</v>
      </c>
      <c r="B29" s="14">
        <f t="shared" ref="B29:M29" si="5">B27+B28</f>
        <v>7701</v>
      </c>
      <c r="C29" s="14">
        <f t="shared" si="5"/>
        <v>7572</v>
      </c>
      <c r="D29" s="14">
        <f t="shared" si="5"/>
        <v>6841</v>
      </c>
      <c r="E29" s="14">
        <f t="shared" si="5"/>
        <v>8334</v>
      </c>
      <c r="F29" s="14">
        <f t="shared" si="5"/>
        <v>7419</v>
      </c>
      <c r="G29" s="14">
        <f t="shared" si="5"/>
        <v>5275</v>
      </c>
      <c r="H29" s="14">
        <f t="shared" si="5"/>
        <v>9744</v>
      </c>
      <c r="I29" s="14">
        <f t="shared" si="5"/>
        <v>7055</v>
      </c>
      <c r="J29" s="14">
        <f t="shared" si="5"/>
        <v>7408</v>
      </c>
      <c r="K29" s="14">
        <f t="shared" si="5"/>
        <v>6556</v>
      </c>
      <c r="L29" s="14">
        <f t="shared" si="5"/>
        <v>7620</v>
      </c>
      <c r="M29" s="14">
        <f t="shared" si="5"/>
        <v>11673</v>
      </c>
      <c r="N29" s="14">
        <f t="shared" si="0"/>
        <v>93198</v>
      </c>
    </row>
    <row r="30" spans="1:17">
      <c r="A30" s="15" t="s">
        <v>20</v>
      </c>
      <c r="B30" s="16">
        <f>[1]январь!$C$15</f>
        <v>1064</v>
      </c>
      <c r="C30" s="16">
        <f>[1]февраль!$C$15</f>
        <v>1547</v>
      </c>
      <c r="D30" s="16">
        <f>[1]март!$C$15</f>
        <v>1264</v>
      </c>
      <c r="E30" s="16">
        <f>[1]апрель!$C$15</f>
        <v>1008</v>
      </c>
      <c r="F30" s="16">
        <f>[1]май!$C$15</f>
        <v>1676</v>
      </c>
      <c r="G30" s="16">
        <f>[1]июнь!$C$15</f>
        <v>998</v>
      </c>
      <c r="H30" s="16">
        <f>[1]июль!$C$15</f>
        <v>1018</v>
      </c>
      <c r="I30" s="16">
        <f>[1]август!$C$15</f>
        <v>1111</v>
      </c>
      <c r="J30" s="16">
        <f>[1]сентябрь!$C$15</f>
        <v>1026</v>
      </c>
      <c r="K30" s="16">
        <f>[1]октябрь!$C$15</f>
        <v>891</v>
      </c>
      <c r="L30" s="16">
        <f>[1]ноябрь!$C$15</f>
        <v>900</v>
      </c>
      <c r="M30" s="16">
        <f>[1]декабрь!$C$15</f>
        <v>1035</v>
      </c>
      <c r="N30" s="16">
        <f t="shared" si="0"/>
        <v>13538</v>
      </c>
    </row>
    <row r="31" spans="1:17">
      <c r="A31" s="15" t="s">
        <v>21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</row>
    <row r="32" spans="1:17">
      <c r="A32" s="15" t="s">
        <v>22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</row>
    <row r="33" spans="1:14">
      <c r="A33" s="15" t="s">
        <v>23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0</v>
      </c>
    </row>
    <row r="34" spans="1:14">
      <c r="A34" s="17" t="s">
        <v>28</v>
      </c>
      <c r="B34" s="18">
        <f t="shared" ref="B34:M34" si="6">B29+B30+B31+B32+B33</f>
        <v>8765</v>
      </c>
      <c r="C34" s="18">
        <f t="shared" si="6"/>
        <v>9119</v>
      </c>
      <c r="D34" s="18">
        <f t="shared" si="6"/>
        <v>8105</v>
      </c>
      <c r="E34" s="18">
        <f t="shared" si="6"/>
        <v>9342</v>
      </c>
      <c r="F34" s="18">
        <f t="shared" si="6"/>
        <v>9095</v>
      </c>
      <c r="G34" s="18">
        <f t="shared" si="6"/>
        <v>6273</v>
      </c>
      <c r="H34" s="18">
        <f t="shared" si="6"/>
        <v>10762</v>
      </c>
      <c r="I34" s="18">
        <f t="shared" si="6"/>
        <v>8166</v>
      </c>
      <c r="J34" s="18">
        <f t="shared" si="6"/>
        <v>8434</v>
      </c>
      <c r="K34" s="18">
        <f t="shared" si="6"/>
        <v>7447</v>
      </c>
      <c r="L34" s="18">
        <f t="shared" si="6"/>
        <v>8520</v>
      </c>
      <c r="M34" s="18">
        <f t="shared" si="6"/>
        <v>12708</v>
      </c>
      <c r="N34" s="18">
        <f t="shared" si="0"/>
        <v>106736</v>
      </c>
    </row>
    <row r="35" spans="1:14" ht="14.25" customHeight="1">
      <c r="A35" s="7" t="s">
        <v>31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t="shared" si="0"/>
        <v>0</v>
      </c>
    </row>
    <row r="36" spans="1:14">
      <c r="A36" s="21" t="s">
        <v>17</v>
      </c>
      <c r="B36" s="22">
        <f t="shared" ref="B36:M43" si="7">B9+B18+B27</f>
        <v>50671</v>
      </c>
      <c r="C36" s="22">
        <f t="shared" si="7"/>
        <v>50282</v>
      </c>
      <c r="D36" s="22">
        <f t="shared" si="7"/>
        <v>36273</v>
      </c>
      <c r="E36" s="22">
        <f t="shared" si="7"/>
        <v>37464</v>
      </c>
      <c r="F36" s="22">
        <f t="shared" si="7"/>
        <v>35600</v>
      </c>
      <c r="G36" s="22">
        <f t="shared" si="7"/>
        <v>34257.979999999996</v>
      </c>
      <c r="H36" s="22">
        <f t="shared" si="7"/>
        <v>37970</v>
      </c>
      <c r="I36" s="22">
        <f t="shared" si="7"/>
        <v>37321</v>
      </c>
      <c r="J36" s="22">
        <f t="shared" si="7"/>
        <v>37187</v>
      </c>
      <c r="K36" s="22">
        <f t="shared" si="7"/>
        <v>34876</v>
      </c>
      <c r="L36" s="22">
        <f t="shared" si="7"/>
        <v>39623</v>
      </c>
      <c r="M36" s="22">
        <f t="shared" si="7"/>
        <v>50386</v>
      </c>
      <c r="N36" s="22">
        <f t="shared" si="0"/>
        <v>481910.98</v>
      </c>
    </row>
    <row r="37" spans="1:14">
      <c r="A37" s="9" t="s">
        <v>18</v>
      </c>
      <c r="B37" s="22">
        <f t="shared" si="7"/>
        <v>0</v>
      </c>
      <c r="C37" s="22">
        <f t="shared" si="7"/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 t="shared" si="7"/>
        <v>0</v>
      </c>
      <c r="H37" s="22">
        <f t="shared" si="7"/>
        <v>0</v>
      </c>
      <c r="I37" s="22">
        <f t="shared" si="7"/>
        <v>0</v>
      </c>
      <c r="J37" s="22">
        <f t="shared" si="7"/>
        <v>0</v>
      </c>
      <c r="K37" s="22">
        <f t="shared" si="7"/>
        <v>0</v>
      </c>
      <c r="L37" s="22">
        <f t="shared" si="7"/>
        <v>0</v>
      </c>
      <c r="M37" s="22">
        <f t="shared" si="7"/>
        <v>0</v>
      </c>
      <c r="N37" s="22">
        <f t="shared" si="0"/>
        <v>0</v>
      </c>
    </row>
    <row r="38" spans="1:14" s="4" customFormat="1">
      <c r="A38" s="13" t="s">
        <v>19</v>
      </c>
      <c r="B38" s="23">
        <f t="shared" si="7"/>
        <v>50671</v>
      </c>
      <c r="C38" s="23">
        <f t="shared" si="7"/>
        <v>50282</v>
      </c>
      <c r="D38" s="23">
        <f t="shared" si="7"/>
        <v>36273</v>
      </c>
      <c r="E38" s="23">
        <f t="shared" si="7"/>
        <v>37464</v>
      </c>
      <c r="F38" s="23">
        <f t="shared" si="7"/>
        <v>35600</v>
      </c>
      <c r="G38" s="23">
        <f t="shared" si="7"/>
        <v>34257.979999999996</v>
      </c>
      <c r="H38" s="23">
        <f t="shared" si="7"/>
        <v>37970</v>
      </c>
      <c r="I38" s="23">
        <f t="shared" si="7"/>
        <v>37321</v>
      </c>
      <c r="J38" s="23">
        <f t="shared" si="7"/>
        <v>37187</v>
      </c>
      <c r="K38" s="23">
        <f t="shared" si="7"/>
        <v>34876</v>
      </c>
      <c r="L38" s="23">
        <f t="shared" si="7"/>
        <v>39623</v>
      </c>
      <c r="M38" s="23">
        <f t="shared" si="7"/>
        <v>50386</v>
      </c>
      <c r="N38" s="23">
        <f t="shared" si="0"/>
        <v>481910.98</v>
      </c>
    </row>
    <row r="39" spans="1:14">
      <c r="A39" s="15" t="s">
        <v>20</v>
      </c>
      <c r="B39" s="24">
        <f t="shared" si="7"/>
        <v>5793</v>
      </c>
      <c r="C39" s="24">
        <f t="shared" si="7"/>
        <v>5728</v>
      </c>
      <c r="D39" s="24">
        <f t="shared" si="7"/>
        <v>5358</v>
      </c>
      <c r="E39" s="24">
        <f t="shared" si="7"/>
        <v>4167</v>
      </c>
      <c r="F39" s="24">
        <f t="shared" si="7"/>
        <v>5457</v>
      </c>
      <c r="G39" s="24">
        <f t="shared" si="7"/>
        <v>4437</v>
      </c>
      <c r="H39" s="24">
        <f t="shared" si="7"/>
        <v>4759</v>
      </c>
      <c r="I39" s="24">
        <f t="shared" si="7"/>
        <v>5177</v>
      </c>
      <c r="J39" s="24">
        <f t="shared" si="7"/>
        <v>4141</v>
      </c>
      <c r="K39" s="24">
        <f t="shared" si="7"/>
        <v>3872</v>
      </c>
      <c r="L39" s="24">
        <f t="shared" si="7"/>
        <v>3836</v>
      </c>
      <c r="M39" s="24">
        <f t="shared" si="7"/>
        <v>4342</v>
      </c>
      <c r="N39" s="24">
        <f t="shared" si="0"/>
        <v>57067</v>
      </c>
    </row>
    <row r="40" spans="1:14">
      <c r="A40" s="15" t="s">
        <v>21</v>
      </c>
      <c r="B40" s="24">
        <f t="shared" si="7"/>
        <v>4286</v>
      </c>
      <c r="C40" s="24">
        <f t="shared" si="7"/>
        <v>4705</v>
      </c>
      <c r="D40" s="24">
        <f t="shared" si="7"/>
        <v>2753</v>
      </c>
      <c r="E40" s="24">
        <f t="shared" si="7"/>
        <v>1957</v>
      </c>
      <c r="F40" s="24">
        <f t="shared" si="7"/>
        <v>1146</v>
      </c>
      <c r="G40" s="24">
        <f t="shared" si="7"/>
        <v>319</v>
      </c>
      <c r="H40" s="24">
        <f t="shared" si="7"/>
        <v>110</v>
      </c>
      <c r="I40" s="24">
        <f t="shared" si="7"/>
        <v>102</v>
      </c>
      <c r="J40" s="24">
        <f t="shared" si="7"/>
        <v>133</v>
      </c>
      <c r="K40" s="24">
        <f t="shared" si="7"/>
        <v>958</v>
      </c>
      <c r="L40" s="24">
        <f t="shared" si="7"/>
        <v>2272</v>
      </c>
      <c r="M40" s="24">
        <f t="shared" si="7"/>
        <v>5020</v>
      </c>
      <c r="N40" s="24">
        <f t="shared" si="0"/>
        <v>23761</v>
      </c>
    </row>
    <row r="41" spans="1:14">
      <c r="A41" s="15" t="s">
        <v>22</v>
      </c>
      <c r="B41" s="24">
        <f t="shared" si="7"/>
        <v>1742</v>
      </c>
      <c r="C41" s="24">
        <f t="shared" si="7"/>
        <v>2674</v>
      </c>
      <c r="D41" s="24">
        <f t="shared" si="7"/>
        <v>1479</v>
      </c>
      <c r="E41" s="24">
        <f t="shared" si="7"/>
        <v>1450</v>
      </c>
      <c r="F41" s="24">
        <f t="shared" si="7"/>
        <v>1111</v>
      </c>
      <c r="G41" s="24">
        <f t="shared" si="7"/>
        <v>565</v>
      </c>
      <c r="H41" s="24">
        <f t="shared" si="7"/>
        <v>213</v>
      </c>
      <c r="I41" s="24">
        <f t="shared" si="7"/>
        <v>525</v>
      </c>
      <c r="J41" s="24">
        <f t="shared" si="7"/>
        <v>945</v>
      </c>
      <c r="K41" s="24">
        <f t="shared" si="7"/>
        <v>1165</v>
      </c>
      <c r="L41" s="24">
        <f t="shared" si="7"/>
        <v>1566</v>
      </c>
      <c r="M41" s="24">
        <f t="shared" si="7"/>
        <v>3125.0088674999997</v>
      </c>
      <c r="N41" s="24">
        <f t="shared" si="0"/>
        <v>16560.008867500001</v>
      </c>
    </row>
    <row r="42" spans="1:14">
      <c r="A42" s="15" t="s">
        <v>23</v>
      </c>
      <c r="B42" s="24">
        <f t="shared" si="7"/>
        <v>0</v>
      </c>
      <c r="C42" s="24">
        <f t="shared" si="7"/>
        <v>0</v>
      </c>
      <c r="D42" s="24">
        <f t="shared" si="7"/>
        <v>0</v>
      </c>
      <c r="E42" s="24">
        <f t="shared" si="7"/>
        <v>0</v>
      </c>
      <c r="F42" s="24">
        <f t="shared" si="7"/>
        <v>0</v>
      </c>
      <c r="G42" s="24">
        <f t="shared" si="7"/>
        <v>0</v>
      </c>
      <c r="H42" s="24">
        <f t="shared" si="7"/>
        <v>0</v>
      </c>
      <c r="I42" s="24">
        <f t="shared" si="7"/>
        <v>0</v>
      </c>
      <c r="J42" s="24">
        <f t="shared" si="7"/>
        <v>0</v>
      </c>
      <c r="K42" s="24">
        <f t="shared" si="7"/>
        <v>0</v>
      </c>
      <c r="L42" s="24">
        <f t="shared" si="7"/>
        <v>0</v>
      </c>
      <c r="M42" s="24">
        <f t="shared" si="7"/>
        <v>0</v>
      </c>
      <c r="N42" s="24">
        <f t="shared" si="0"/>
        <v>0</v>
      </c>
    </row>
    <row r="43" spans="1:14" s="4" customFormat="1">
      <c r="A43" s="25" t="s">
        <v>29</v>
      </c>
      <c r="B43" s="26">
        <f t="shared" si="7"/>
        <v>62492</v>
      </c>
      <c r="C43" s="26">
        <f t="shared" si="7"/>
        <v>63389</v>
      </c>
      <c r="D43" s="26">
        <f t="shared" si="7"/>
        <v>45863</v>
      </c>
      <c r="E43" s="26">
        <f t="shared" si="7"/>
        <v>45038</v>
      </c>
      <c r="F43" s="26">
        <f t="shared" si="7"/>
        <v>43314</v>
      </c>
      <c r="G43" s="26">
        <f t="shared" si="7"/>
        <v>39578.979999999996</v>
      </c>
      <c r="H43" s="26">
        <f t="shared" si="7"/>
        <v>43052</v>
      </c>
      <c r="I43" s="26">
        <f t="shared" si="7"/>
        <v>43125</v>
      </c>
      <c r="J43" s="26">
        <f t="shared" si="7"/>
        <v>42406</v>
      </c>
      <c r="K43" s="26">
        <f t="shared" si="7"/>
        <v>40871</v>
      </c>
      <c r="L43" s="26">
        <f t="shared" si="7"/>
        <v>47297</v>
      </c>
      <c r="M43" s="26">
        <f t="shared" si="7"/>
        <v>62873.008867500001</v>
      </c>
      <c r="N43" s="26">
        <f t="shared" si="0"/>
        <v>579298.98886749998</v>
      </c>
    </row>
    <row r="44" spans="1:14">
      <c r="H44" s="12"/>
      <c r="I44" s="12"/>
      <c r="J44" s="12"/>
    </row>
    <row r="46" spans="1:14">
      <c r="C46" s="27"/>
      <c r="L46" s="12"/>
      <c r="M46" s="12"/>
    </row>
    <row r="47" spans="1:14">
      <c r="C47" s="27"/>
      <c r="G47" s="12"/>
      <c r="L47" s="12"/>
      <c r="M47" s="12"/>
    </row>
    <row r="48" spans="1:14">
      <c r="C48" s="27"/>
      <c r="G48" s="12"/>
      <c r="J48" s="11"/>
      <c r="L48" s="12"/>
      <c r="M48" s="12"/>
    </row>
    <row r="49" spans="3:13">
      <c r="C49" s="27"/>
      <c r="F49" s="12"/>
      <c r="G49" s="12"/>
      <c r="J49" s="11"/>
      <c r="L49" s="12"/>
      <c r="M49" s="12"/>
    </row>
    <row r="50" spans="3:13">
      <c r="C50" s="27"/>
      <c r="F50" s="12"/>
      <c r="G50" s="12"/>
      <c r="J50" s="11"/>
      <c r="K50" s="11"/>
      <c r="L50" s="12"/>
      <c r="M50" s="12"/>
    </row>
    <row r="51" spans="3:13">
      <c r="C51" s="27"/>
      <c r="F51" s="12"/>
      <c r="G51" s="12"/>
      <c r="J51" s="11"/>
      <c r="K51" s="12"/>
      <c r="L51" s="12"/>
      <c r="M51" s="12"/>
    </row>
    <row r="52" spans="3:13">
      <c r="C52" s="27"/>
      <c r="F52" s="12"/>
      <c r="G52" s="12"/>
      <c r="J52" s="11"/>
      <c r="K52" s="12"/>
      <c r="L52" s="12"/>
      <c r="M52" s="12"/>
    </row>
    <row r="53" spans="3:13">
      <c r="C53" s="27"/>
      <c r="F53" s="12"/>
      <c r="G53" s="12"/>
      <c r="H53" s="12"/>
      <c r="J53" s="11"/>
      <c r="K53" s="12"/>
      <c r="L53" s="12"/>
      <c r="M53" s="12"/>
    </row>
    <row r="54" spans="3:13">
      <c r="C54" s="27"/>
      <c r="F54" s="12"/>
      <c r="G54" s="12"/>
      <c r="J54" s="11"/>
      <c r="K54" s="28"/>
      <c r="L54" s="12"/>
      <c r="M54" s="12"/>
    </row>
    <row r="55" spans="3:13">
      <c r="C55" s="27"/>
      <c r="F55" s="12"/>
      <c r="G55" s="12"/>
      <c r="J55" s="11"/>
      <c r="K55" s="28"/>
      <c r="L55" s="12"/>
      <c r="M55" s="12"/>
    </row>
    <row r="56" spans="3:13">
      <c r="C56" s="27"/>
      <c r="F56" s="12"/>
      <c r="G56" s="12"/>
      <c r="J56" s="11"/>
      <c r="K56" s="28"/>
      <c r="L56" s="12"/>
      <c r="M56" s="12"/>
    </row>
    <row r="57" spans="3:13">
      <c r="C57" s="27"/>
      <c r="F57" s="12"/>
      <c r="G57" s="12"/>
      <c r="J57" s="11"/>
      <c r="K57" s="12"/>
      <c r="L57" s="12"/>
      <c r="M57" s="12"/>
    </row>
    <row r="58" spans="3:13">
      <c r="C58" s="27"/>
      <c r="F58" s="12"/>
      <c r="G58" s="12"/>
      <c r="J58" s="11"/>
      <c r="K58" s="12"/>
      <c r="L58" s="12"/>
      <c r="M58" s="12"/>
    </row>
    <row r="59" spans="3:13">
      <c r="C59" s="27"/>
      <c r="F59" s="12"/>
      <c r="G59" s="12"/>
      <c r="J59" s="11"/>
      <c r="K59" s="12"/>
      <c r="L59" s="12"/>
      <c r="M59" s="12"/>
    </row>
    <row r="60" spans="3:13">
      <c r="C60" s="27"/>
      <c r="F60" s="12"/>
      <c r="G60" s="12"/>
      <c r="J60" s="11"/>
      <c r="K60" s="12"/>
      <c r="L60" s="12"/>
      <c r="M60" s="12"/>
    </row>
    <row r="61" spans="3:13">
      <c r="C61" s="27"/>
      <c r="F61" s="12"/>
      <c r="J61" s="11"/>
      <c r="K61" s="12"/>
      <c r="L61" s="12"/>
      <c r="M61" s="12"/>
    </row>
    <row r="62" spans="3:13">
      <c r="F62" s="12"/>
      <c r="K62" s="12"/>
      <c r="L62" s="12"/>
    </row>
    <row r="63" spans="3:13">
      <c r="F63" s="12"/>
      <c r="K63" s="12"/>
      <c r="L63" s="12"/>
    </row>
    <row r="64" spans="3:13">
      <c r="F64" s="12"/>
      <c r="K64" s="12"/>
      <c r="L64" s="12"/>
    </row>
    <row r="65" spans="6:12">
      <c r="F65" s="12"/>
      <c r="K65" s="12"/>
      <c r="L65" s="12"/>
    </row>
    <row r="66" spans="6:12">
      <c r="K66" s="12"/>
      <c r="L66" s="12"/>
    </row>
    <row r="67" spans="6:12">
      <c r="K67" s="12"/>
      <c r="L67" s="12"/>
    </row>
    <row r="68" spans="6:12">
      <c r="K68" s="12"/>
      <c r="L68" s="12"/>
    </row>
    <row r="69" spans="6:12">
      <c r="K69" s="12"/>
      <c r="L69" s="12"/>
    </row>
    <row r="70" spans="6:12">
      <c r="K70" s="12"/>
    </row>
    <row r="71" spans="6:12">
      <c r="K71" s="12"/>
    </row>
    <row r="72" spans="6:12">
      <c r="K72" s="12"/>
    </row>
    <row r="73" spans="6:12">
      <c r="K73" s="1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Чугуевский район</vt:lpstr>
      <vt:lpstr>'Чугуевский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2022-11-08T03:01:55Z</dcterms:created>
  <dcterms:modified xsi:type="dcterms:W3CDTF">2024-01-23T04:31:24Z</dcterms:modified>
</cp:coreProperties>
</file>